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List1" sheetId="1" r:id="rId1"/>
  </sheets>
  <definedNames>
    <definedName name="Google_Sheet_Link_1404445634" hidden="1">List1!$B$23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23" i="1"/>
  <c r="J23"/>
  <c r="F23"/>
  <c r="K23" s="1"/>
  <c r="L22"/>
  <c r="J22"/>
  <c r="F22"/>
  <c r="K22" s="1"/>
  <c r="L21"/>
  <c r="J21"/>
  <c r="F21"/>
  <c r="K21" s="1"/>
  <c r="L20"/>
  <c r="J20"/>
  <c r="F20"/>
  <c r="K20" s="1"/>
  <c r="L19"/>
  <c r="J19"/>
  <c r="F19"/>
  <c r="K19" s="1"/>
  <c r="L18"/>
  <c r="J18"/>
  <c r="F18"/>
  <c r="K18" s="1"/>
  <c r="L17"/>
  <c r="J17"/>
  <c r="F17"/>
  <c r="K17" s="1"/>
  <c r="L16"/>
  <c r="J16"/>
  <c r="F16"/>
  <c r="K16" s="1"/>
  <c r="L15"/>
  <c r="J15"/>
  <c r="F15"/>
  <c r="K15" s="1"/>
  <c r="L14"/>
  <c r="J14"/>
  <c r="F14"/>
  <c r="K14" s="1"/>
  <c r="L13"/>
  <c r="J13"/>
  <c r="F13"/>
  <c r="K13" l="1"/>
  <c r="K24" s="1"/>
</calcChain>
</file>

<file path=xl/sharedStrings.xml><?xml version="1.0" encoding="utf-8"?>
<sst xmlns="http://schemas.openxmlformats.org/spreadsheetml/2006/main" count="67" uniqueCount="42">
  <si>
    <t>Moravskoslezský klub chovatelů collií a sheltií, z.s.</t>
  </si>
  <si>
    <t xml:space="preserve">Top sportovní pes roku  </t>
  </si>
  <si>
    <t>Kategorie:</t>
  </si>
  <si>
    <t>Rally Obedience</t>
  </si>
  <si>
    <t>RO Z</t>
  </si>
  <si>
    <t>Kolie dlouhosrstá</t>
  </si>
  <si>
    <t>Ostatní</t>
  </si>
  <si>
    <t>Umístění</t>
  </si>
  <si>
    <t>Body</t>
  </si>
  <si>
    <t>Jméno psa:</t>
  </si>
  <si>
    <t>RO 1</t>
  </si>
  <si>
    <t>Kolie krátkosrstá</t>
  </si>
  <si>
    <t>MR plemene/Cup</t>
  </si>
  <si>
    <t>Plemeno:</t>
  </si>
  <si>
    <t>nevybráno</t>
  </si>
  <si>
    <t>RO 2</t>
  </si>
  <si>
    <t>Šeltie</t>
  </si>
  <si>
    <t>MR všech plemen</t>
  </si>
  <si>
    <t>Číslo zápisu:</t>
  </si>
  <si>
    <t>RO 3</t>
  </si>
  <si>
    <t>MS/ME</t>
  </si>
  <si>
    <t xml:space="preserve">Majitel psa: </t>
  </si>
  <si>
    <t>FCI - RO</t>
  </si>
  <si>
    <t>Telefon:</t>
  </si>
  <si>
    <t>RO V</t>
  </si>
  <si>
    <t>E-mail:</t>
  </si>
  <si>
    <t>Členské číslo:</t>
  </si>
  <si>
    <t>Datum</t>
  </si>
  <si>
    <t>Místo zkoušky/závodu</t>
  </si>
  <si>
    <t>Zkouška/závod</t>
  </si>
  <si>
    <t>Obtížnost zkoušky/závodu</t>
  </si>
  <si>
    <t>bonus za obtížnost soutěže</t>
  </si>
  <si>
    <t>Dosažené body</t>
  </si>
  <si>
    <t>Pořadí</t>
  </si>
  <si>
    <t>Počet startujících</t>
  </si>
  <si>
    <t>Bonus za pořadí</t>
  </si>
  <si>
    <t>Konečný počet bodů</t>
  </si>
  <si>
    <t xml:space="preserve">Počet bodů celkem: </t>
  </si>
  <si>
    <t>LEGENDA</t>
  </si>
  <si>
    <t>vyplň</t>
  </si>
  <si>
    <t>VŽDY   vyber možnost z nabídky</t>
  </si>
  <si>
    <t>nevyplňuj, vyplní se automaticky</t>
  </si>
</sst>
</file>

<file path=xl/styles.xml><?xml version="1.0" encoding="utf-8"?>
<styleSheet xmlns="http://schemas.openxmlformats.org/spreadsheetml/2006/main">
  <numFmts count="1">
    <numFmt numFmtId="164" formatCode="d/m/yyyy"/>
  </numFmts>
  <fonts count="18">
    <font>
      <sz val="11"/>
      <color rgb="FF000000"/>
      <name val="Calibri"/>
      <charset val="1"/>
    </font>
    <font>
      <b/>
      <i/>
      <sz val="20"/>
      <color rgb="FF000000"/>
      <name val="Calibri"/>
      <charset val="1"/>
    </font>
    <font>
      <b/>
      <i/>
      <sz val="18"/>
      <color rgb="FF000000"/>
      <name val="Calibri"/>
      <charset val="1"/>
    </font>
    <font>
      <sz val="11"/>
      <color rgb="FFFF0000"/>
      <name val="Calibri"/>
      <charset val="1"/>
    </font>
    <font>
      <sz val="11"/>
      <color rgb="FFD9D9D9"/>
      <name val="Calibri"/>
      <charset val="1"/>
    </font>
    <font>
      <b/>
      <i/>
      <sz val="12"/>
      <color rgb="FF000000"/>
      <name val="Calibri"/>
      <charset val="1"/>
    </font>
    <font>
      <b/>
      <i/>
      <sz val="14"/>
      <color rgb="FF000000"/>
      <name val="Calibri"/>
      <charset val="1"/>
    </font>
    <font>
      <i/>
      <sz val="10"/>
      <color rgb="FFD9D9D9"/>
      <name val="Calibri"/>
      <charset val="1"/>
    </font>
    <font>
      <b/>
      <i/>
      <sz val="15"/>
      <color rgb="FF000000"/>
      <name val="Calibri"/>
      <charset val="1"/>
    </font>
    <font>
      <b/>
      <i/>
      <sz val="15"/>
      <color rgb="FF1F1F1F"/>
      <name val="Calibri"/>
      <family val="2"/>
      <charset val="1"/>
    </font>
    <font>
      <b/>
      <i/>
      <sz val="10"/>
      <color rgb="FFD9D9D9"/>
      <name val="Calibri"/>
      <charset val="1"/>
    </font>
    <font>
      <b/>
      <i/>
      <sz val="12"/>
      <color rgb="FFFF0000"/>
      <name val="Calibri"/>
      <charset val="1"/>
    </font>
    <font>
      <i/>
      <sz val="12"/>
      <color rgb="FF000000"/>
      <name val="Calibri"/>
      <charset val="1"/>
    </font>
    <font>
      <i/>
      <sz val="14"/>
      <color rgb="FF000000"/>
      <name val="Calibri"/>
      <charset val="1"/>
    </font>
    <font>
      <sz val="11"/>
      <color theme="1"/>
      <name val="Cambria"/>
      <charset val="1"/>
    </font>
    <font>
      <sz val="12"/>
      <color theme="1"/>
      <name val="Times New Roman"/>
      <charset val="1"/>
    </font>
    <font>
      <b/>
      <i/>
      <sz val="12"/>
      <color rgb="FF000000"/>
      <name val="Times New Roman"/>
      <charset val="1"/>
    </font>
    <font>
      <sz val="12"/>
      <color rgb="FF000000"/>
      <name val="Times New Roman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92D050"/>
        <bgColor rgb="FF969696"/>
      </patternFill>
    </fill>
    <fill>
      <patternFill patternType="solid">
        <fgColor rgb="FFFCE5CD"/>
        <bgColor rgb="FFFBE4D0"/>
      </patternFill>
    </fill>
    <fill>
      <patternFill patternType="solid">
        <fgColor rgb="FFFFFFFF"/>
        <bgColor rgb="FFFCE5CD"/>
      </patternFill>
    </fill>
    <fill>
      <patternFill patternType="solid">
        <fgColor rgb="FFC9DAF8"/>
        <bgColor rgb="FFD9D9D9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1" fillId="2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5" fillId="3" borderId="1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4" fillId="2" borderId="0" xfId="0" applyFont="1" applyFill="1" applyBorder="1"/>
    <xf numFmtId="164" fontId="12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3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4" fillId="0" borderId="1" xfId="0" applyFont="1" applyBorder="1"/>
    <xf numFmtId="0" fontId="5" fillId="2" borderId="0" xfId="0" applyFont="1" applyFill="1" applyBorder="1"/>
    <xf numFmtId="0" fontId="14" fillId="5" borderId="1" xfId="0" applyFont="1" applyFill="1" applyBorder="1"/>
    <xf numFmtId="0" fontId="14" fillId="2" borderId="0" xfId="0" applyFont="1" applyFill="1" applyBorder="1"/>
    <xf numFmtId="0" fontId="14" fillId="7" borderId="1" xfId="0" applyFont="1" applyFill="1" applyBorder="1"/>
    <xf numFmtId="0" fontId="15" fillId="2" borderId="0" xfId="0" applyFont="1" applyFill="1" applyBorder="1" applyAlignment="1"/>
    <xf numFmtId="0" fontId="16" fillId="2" borderId="0" xfId="0" applyFont="1" applyFill="1" applyBorder="1" applyAlignment="1">
      <alignment horizontal="left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4" fillId="0" borderId="0" xfId="0" applyFont="1"/>
    <xf numFmtId="0" fontId="17" fillId="0" borderId="0" xfId="0" applyFont="1" applyAlignment="1"/>
  </cellXfs>
  <cellStyles count="1">
    <cellStyle name="normální" xfId="0" builtinId="0"/>
  </cellStyles>
  <dxfs count="6">
    <dxf>
      <font>
        <b/>
        <i/>
        <sz val="14"/>
        <color rgb="FF000000"/>
        <name val="Calibri"/>
      </font>
      <fill>
        <patternFill>
          <bgColor rgb="FFFFC9B6"/>
        </patternFill>
      </fill>
    </dxf>
    <dxf>
      <font>
        <b/>
        <i/>
        <sz val="14"/>
        <color rgb="FF000000"/>
        <name val="Calibri"/>
      </font>
      <fill>
        <patternFill>
          <bgColor rgb="FFFBE4D0"/>
        </patternFill>
      </fill>
    </dxf>
    <dxf>
      <font>
        <i/>
        <sz val="12"/>
        <color rgb="FF000000"/>
        <name val="Calibri"/>
      </font>
      <fill>
        <patternFill>
          <bgColor rgb="FFFFC9B6"/>
        </patternFill>
      </fill>
    </dxf>
    <dxf>
      <font>
        <i/>
        <sz val="12"/>
        <color rgb="FF000000"/>
        <name val="Calibri"/>
      </font>
      <fill>
        <patternFill>
          <bgColor rgb="FFFBE4D0"/>
        </patternFill>
      </fill>
    </dxf>
    <dxf>
      <font>
        <i/>
        <sz val="12"/>
        <color rgb="FF000000"/>
        <name val="Calibri"/>
      </font>
      <fill>
        <patternFill>
          <bgColor rgb="FFFFC9B6"/>
        </patternFill>
      </fill>
    </dxf>
    <dxf>
      <font>
        <i/>
        <sz val="12"/>
        <color rgb="FF000000"/>
        <name val="Calibri"/>
      </font>
      <fill>
        <patternFill>
          <bgColor rgb="FFFBE4D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CE5CD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BE4D0"/>
      <rgbColor rgb="FF99CCFF"/>
      <rgbColor rgb="FFFF99CC"/>
      <rgbColor rgb="FFCC99FF"/>
      <rgbColor rgb="FFFFC9B6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66600</xdr:colOff>
      <xdr:row>1</xdr:row>
      <xdr:rowOff>266760</xdr:rowOff>
    </xdr:from>
    <xdr:to>
      <xdr:col>6</xdr:col>
      <xdr:colOff>301680</xdr:colOff>
      <xdr:row>11</xdr:row>
      <xdr:rowOff>209160</xdr:rowOff>
    </xdr:to>
    <xdr:pic>
      <xdr:nvPicPr>
        <xdr:cNvPr id="2" name="image1.png" descr="Logo_Klub průhledné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2760" y="581040"/>
          <a:ext cx="2580840" cy="212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95400</xdr:colOff>
      <xdr:row>0</xdr:row>
      <xdr:rowOff>47520</xdr:rowOff>
    </xdr:from>
    <xdr:to>
      <xdr:col>10</xdr:col>
      <xdr:colOff>83520</xdr:colOff>
      <xdr:row>8</xdr:row>
      <xdr:rowOff>180360</xdr:rowOff>
    </xdr:to>
    <xdr:pic>
      <xdr:nvPicPr>
        <xdr:cNvPr id="0" name="image2.png" descr="44613327_1000_10_optimized.png"/>
        <xdr:cNvPicPr/>
      </xdr:nvPicPr>
      <xdr:blipFill>
        <a:blip xmlns:r="http://schemas.openxmlformats.org/officeDocument/2006/relationships" r:embed="rId2"/>
        <a:stretch/>
      </xdr:blipFill>
      <xdr:spPr>
        <a:xfrm>
          <a:off x="8552880" y="47520"/>
          <a:ext cx="2495160" cy="198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0"/>
  <sheetViews>
    <sheetView tabSelected="1" workbookViewId="0">
      <selection activeCell="F2" sqref="F2"/>
    </sheetView>
  </sheetViews>
  <sheetFormatPr defaultColWidth="14.42578125" defaultRowHeight="15"/>
  <cols>
    <col min="1" max="1" width="4.140625" customWidth="1"/>
    <col min="2" max="2" width="19" customWidth="1"/>
    <col min="3" max="3" width="30.28515625" customWidth="1"/>
    <col min="4" max="5" width="21.42578125" customWidth="1"/>
    <col min="6" max="11" width="11.85546875" customWidth="1"/>
    <col min="12" max="12" width="4.140625" customWidth="1"/>
    <col min="13" max="26" width="11.5703125" customWidth="1"/>
  </cols>
  <sheetData>
    <row r="1" spans="1:12" ht="24.75" customHeight="1">
      <c r="A1" s="12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ht="23.25" customHeight="1">
      <c r="A2" s="12"/>
      <c r="B2" s="13"/>
      <c r="C2" s="13"/>
      <c r="D2" s="10" t="s">
        <v>1</v>
      </c>
      <c r="E2" s="10"/>
      <c r="F2" s="14"/>
      <c r="G2" s="13"/>
      <c r="H2" s="13"/>
      <c r="I2" s="13"/>
      <c r="J2" s="13"/>
      <c r="K2" s="13"/>
      <c r="L2" s="12"/>
    </row>
    <row r="3" spans="1:12" ht="7.5" customHeight="1">
      <c r="A3" s="12"/>
      <c r="B3" s="12"/>
      <c r="C3" s="12"/>
      <c r="D3" s="12"/>
      <c r="E3" s="15"/>
      <c r="F3" s="15"/>
      <c r="G3" s="16"/>
      <c r="H3" s="17"/>
      <c r="I3" s="17"/>
      <c r="J3" s="17"/>
      <c r="K3" s="17"/>
      <c r="L3" s="12"/>
    </row>
    <row r="4" spans="1:12" ht="18" customHeight="1">
      <c r="A4" s="12"/>
      <c r="B4" s="18" t="s">
        <v>2</v>
      </c>
      <c r="C4" s="9" t="s">
        <v>3</v>
      </c>
      <c r="D4" s="9"/>
      <c r="E4" s="19" t="s">
        <v>4</v>
      </c>
      <c r="F4" s="20">
        <v>0</v>
      </c>
      <c r="G4" s="21" t="s">
        <v>5</v>
      </c>
      <c r="H4" s="21" t="s">
        <v>6</v>
      </c>
      <c r="I4" s="22">
        <v>0</v>
      </c>
      <c r="J4" s="23" t="s">
        <v>7</v>
      </c>
      <c r="K4" s="23" t="s">
        <v>8</v>
      </c>
      <c r="L4" s="15"/>
    </row>
    <row r="5" spans="1:12" ht="18" customHeight="1">
      <c r="A5" s="12"/>
      <c r="B5" s="18" t="s">
        <v>9</v>
      </c>
      <c r="C5" s="8"/>
      <c r="D5" s="8"/>
      <c r="E5" s="19" t="s">
        <v>10</v>
      </c>
      <c r="F5" s="20">
        <v>10</v>
      </c>
      <c r="G5" s="21" t="s">
        <v>11</v>
      </c>
      <c r="H5" s="21" t="s">
        <v>12</v>
      </c>
      <c r="I5" s="22">
        <v>30</v>
      </c>
      <c r="J5" s="22">
        <v>1</v>
      </c>
      <c r="K5" s="22">
        <v>15</v>
      </c>
      <c r="L5" s="15"/>
    </row>
    <row r="6" spans="1:12" ht="18" customHeight="1">
      <c r="A6" s="12"/>
      <c r="B6" s="18" t="s">
        <v>13</v>
      </c>
      <c r="C6" s="7" t="s">
        <v>14</v>
      </c>
      <c r="D6" s="7"/>
      <c r="E6" s="19" t="s">
        <v>15</v>
      </c>
      <c r="F6" s="20">
        <v>20</v>
      </c>
      <c r="G6" s="21" t="s">
        <v>16</v>
      </c>
      <c r="H6" s="21" t="s">
        <v>17</v>
      </c>
      <c r="I6" s="22">
        <v>40</v>
      </c>
      <c r="J6" s="22">
        <v>2</v>
      </c>
      <c r="K6" s="22">
        <v>10</v>
      </c>
      <c r="L6" s="15"/>
    </row>
    <row r="7" spans="1:12" ht="18" customHeight="1">
      <c r="A7" s="12"/>
      <c r="B7" s="18" t="s">
        <v>18</v>
      </c>
      <c r="C7" s="6"/>
      <c r="D7" s="6"/>
      <c r="E7" s="19" t="s">
        <v>19</v>
      </c>
      <c r="F7" s="20">
        <v>30</v>
      </c>
      <c r="G7" s="21" t="s">
        <v>14</v>
      </c>
      <c r="H7" s="21" t="s">
        <v>20</v>
      </c>
      <c r="I7" s="22">
        <v>50</v>
      </c>
      <c r="J7" s="22">
        <v>3</v>
      </c>
      <c r="K7" s="22">
        <v>5</v>
      </c>
      <c r="L7" s="15"/>
    </row>
    <row r="8" spans="1:12" ht="18" customHeight="1">
      <c r="A8" s="12"/>
      <c r="B8" s="18" t="s">
        <v>21</v>
      </c>
      <c r="C8" s="8"/>
      <c r="D8" s="8"/>
      <c r="E8" s="19" t="s">
        <v>22</v>
      </c>
      <c r="F8" s="20">
        <v>40</v>
      </c>
      <c r="G8" s="24"/>
      <c r="H8" s="25" t="s">
        <v>14</v>
      </c>
      <c r="I8" s="26">
        <v>0</v>
      </c>
      <c r="J8" s="24"/>
      <c r="K8" s="24"/>
      <c r="L8" s="15"/>
    </row>
    <row r="9" spans="1:12" ht="18" customHeight="1">
      <c r="A9" s="12"/>
      <c r="B9" s="18" t="s">
        <v>23</v>
      </c>
      <c r="C9" s="8"/>
      <c r="D9" s="8"/>
      <c r="E9" s="19" t="s">
        <v>24</v>
      </c>
      <c r="F9" s="20">
        <v>20</v>
      </c>
      <c r="G9" s="27"/>
      <c r="H9" s="28"/>
      <c r="I9" s="28"/>
      <c r="J9" s="28"/>
      <c r="K9" s="28"/>
      <c r="L9" s="15"/>
    </row>
    <row r="10" spans="1:12" ht="18" customHeight="1">
      <c r="A10" s="12"/>
      <c r="B10" s="29" t="s">
        <v>25</v>
      </c>
      <c r="C10" s="8"/>
      <c r="D10" s="8"/>
      <c r="E10" s="28" t="s">
        <v>14</v>
      </c>
      <c r="F10" s="20">
        <v>0</v>
      </c>
      <c r="G10" s="30"/>
      <c r="H10" s="5" t="s">
        <v>26</v>
      </c>
      <c r="I10" s="5"/>
      <c r="J10" s="4"/>
      <c r="K10" s="4"/>
      <c r="L10" s="12"/>
    </row>
    <row r="11" spans="1:12">
      <c r="A11" s="12"/>
      <c r="B11" s="3"/>
      <c r="C11" s="3"/>
      <c r="D11" s="3"/>
      <c r="E11" s="3"/>
      <c r="F11" s="3"/>
      <c r="G11" s="3"/>
      <c r="H11" s="3"/>
      <c r="I11" s="3"/>
      <c r="J11" s="3"/>
      <c r="K11" s="3"/>
      <c r="L11" s="12"/>
    </row>
    <row r="12" spans="1:12" ht="47.25" customHeight="1">
      <c r="A12" s="12"/>
      <c r="B12" s="31" t="s">
        <v>27</v>
      </c>
      <c r="C12" s="31" t="s">
        <v>28</v>
      </c>
      <c r="D12" s="31" t="s">
        <v>29</v>
      </c>
      <c r="E12" s="32" t="s">
        <v>30</v>
      </c>
      <c r="F12" s="33" t="s">
        <v>31</v>
      </c>
      <c r="G12" s="32" t="s">
        <v>32</v>
      </c>
      <c r="H12" s="31" t="s">
        <v>33</v>
      </c>
      <c r="I12" s="32" t="s">
        <v>34</v>
      </c>
      <c r="J12" s="32" t="s">
        <v>35</v>
      </c>
      <c r="K12" s="32" t="s">
        <v>36</v>
      </c>
      <c r="L12" s="34"/>
    </row>
    <row r="13" spans="1:12" ht="19.5" customHeight="1">
      <c r="A13" s="12"/>
      <c r="B13" s="35"/>
      <c r="C13" s="36"/>
      <c r="D13" s="37" t="s">
        <v>14</v>
      </c>
      <c r="E13" s="37" t="s">
        <v>14</v>
      </c>
      <c r="F13" s="38">
        <f>VLOOKUP(E13,E$4:$F$10,2,)+VLOOKUP(D13,H$4:$I$8,2,)</f>
        <v>0</v>
      </c>
      <c r="G13" s="36"/>
      <c r="H13" s="36"/>
      <c r="I13" s="36"/>
      <c r="J13" s="38">
        <f>IFERROR(IF(OR(H13&gt;3,H13&lt;1),0,IF(OR(E13=E4,E13=E5,E13=E6,E13=E7,E13=E8,E13=E9),VLOOKUP(H13,J5:K7,2,),0)),0)</f>
        <v>0</v>
      </c>
      <c r="K13" s="38">
        <f t="shared" ref="K13:K23" si="0">(F13+G13+L13+J13)</f>
        <v>0</v>
      </c>
      <c r="L13" s="34">
        <f>IFERROR(IF(OR(H13&lt;1,H13&gt;I13,D13=H8),0,(I13-H13)*2),0)</f>
        <v>0</v>
      </c>
    </row>
    <row r="14" spans="1:12" ht="18" customHeight="1">
      <c r="A14" s="12"/>
      <c r="B14" s="35"/>
      <c r="C14" s="36"/>
      <c r="D14" s="37" t="s">
        <v>14</v>
      </c>
      <c r="E14" s="37" t="s">
        <v>14</v>
      </c>
      <c r="F14" s="38">
        <f>VLOOKUP(E14,E$4:$F$10,2,)+VLOOKUP(D14,H$4:$I$8,2,)</f>
        <v>0</v>
      </c>
      <c r="G14" s="36"/>
      <c r="H14" s="36"/>
      <c r="I14" s="36"/>
      <c r="J14" s="38">
        <f>IFERROR(IF(OR(H14&gt;3,H14&lt;1),0,IF(OR(E14=E4,E14=E5,E14=E6,E14=E7,E14=E8,E14=E9),VLOOKUP(H14,J5:K7,2,),0)),0)</f>
        <v>0</v>
      </c>
      <c r="K14" s="38">
        <f t="shared" si="0"/>
        <v>0</v>
      </c>
      <c r="L14" s="34">
        <f>IFERROR(IF(OR(H14&lt;1,H14&gt;I14,D14=H8,),0,(I14-H14)*2),0)</f>
        <v>0</v>
      </c>
    </row>
    <row r="15" spans="1:12" ht="18" customHeight="1">
      <c r="A15" s="12"/>
      <c r="B15" s="35"/>
      <c r="C15" s="36"/>
      <c r="D15" s="37" t="s">
        <v>14</v>
      </c>
      <c r="E15" s="37" t="s">
        <v>14</v>
      </c>
      <c r="F15" s="38">
        <f>VLOOKUP(E15,E$4:$F$10,2,)+VLOOKUP(D15,H$4:$I$8,2,)</f>
        <v>0</v>
      </c>
      <c r="G15" s="36"/>
      <c r="H15" s="36"/>
      <c r="I15" s="36"/>
      <c r="J15" s="38">
        <f>IFERROR(IF(OR(H15&gt;3,H15&lt;1),0,IF(OR(E15=E4,E15=E5,E15=E6,E15=E7,E15=E8,E15=E9),VLOOKUP(H15,J5:K7,2,),0)),0)</f>
        <v>0</v>
      </c>
      <c r="K15" s="38">
        <f t="shared" si="0"/>
        <v>0</v>
      </c>
      <c r="L15" s="34">
        <f>IFERROR(IF(OR(H15&lt;1,H15&gt;I15,D15=H8),0,(I15-H15)*2),0)</f>
        <v>0</v>
      </c>
    </row>
    <row r="16" spans="1:12" ht="18" customHeight="1">
      <c r="A16" s="12"/>
      <c r="B16" s="35"/>
      <c r="C16" s="36"/>
      <c r="D16" s="37" t="s">
        <v>14</v>
      </c>
      <c r="E16" s="37" t="s">
        <v>14</v>
      </c>
      <c r="F16" s="38">
        <f>VLOOKUP(E16,E$4:$F$10,2,)+VLOOKUP(D16,H$4:$I$8,2,)</f>
        <v>0</v>
      </c>
      <c r="G16" s="36"/>
      <c r="H16" s="36"/>
      <c r="I16" s="36"/>
      <c r="J16" s="38">
        <f>IFERROR(IF(OR(H16&gt;3,H16&lt;1),0,IF(OR(E16=E4,E16=E5,E16=E6,E16=E7,E16=E8,E16=E9),VLOOKUP(H16,J5:K7,2,),0)),0)</f>
        <v>0</v>
      </c>
      <c r="K16" s="38">
        <f t="shared" si="0"/>
        <v>0</v>
      </c>
      <c r="L16" s="34">
        <f>IFERROR(IF(OR(H16&lt;1,H16&gt;I16,D16=H8),0,(I16-H16)*2),0)</f>
        <v>0</v>
      </c>
    </row>
    <row r="17" spans="1:12" ht="18" customHeight="1">
      <c r="A17" s="12"/>
      <c r="B17" s="35"/>
      <c r="C17" s="36"/>
      <c r="D17" s="37" t="s">
        <v>14</v>
      </c>
      <c r="E17" s="37" t="s">
        <v>14</v>
      </c>
      <c r="F17" s="38">
        <f>VLOOKUP(E17,E$4:$F$10,2,)+VLOOKUP(D17,H$4:$I$8,2,)</f>
        <v>0</v>
      </c>
      <c r="G17" s="36"/>
      <c r="H17" s="36"/>
      <c r="I17" s="36"/>
      <c r="J17" s="38">
        <f>IFERROR(IF(OR(H17&gt;3,H17&lt;1),0,IF(OR(E17=E4,E17=E5,E17=E6,E17=E7,E17=E8,E17=E9),VLOOKUP(H17,J5:K7,2,),0)),0)</f>
        <v>0</v>
      </c>
      <c r="K17" s="38">
        <f t="shared" si="0"/>
        <v>0</v>
      </c>
      <c r="L17" s="34">
        <f>IFERROR(IF(OR(H17&lt;1,H17&gt;I17,D17=H8),0,(I17-H17)*2),0)</f>
        <v>0</v>
      </c>
    </row>
    <row r="18" spans="1:12" ht="18" customHeight="1">
      <c r="A18" s="12"/>
      <c r="B18" s="35"/>
      <c r="C18" s="36"/>
      <c r="D18" s="37" t="s">
        <v>14</v>
      </c>
      <c r="E18" s="37" t="s">
        <v>14</v>
      </c>
      <c r="F18" s="38">
        <f>VLOOKUP(E18,E$4:$F$10,2,)+VLOOKUP(D18,H$4:$I$8,2,)</f>
        <v>0</v>
      </c>
      <c r="G18" s="36"/>
      <c r="H18" s="36"/>
      <c r="I18" s="36"/>
      <c r="J18" s="38">
        <f>IFERROR(IF(OR(H18&gt;3,H18&lt;1),0,IF(OR(E18=E4,E18=E5,E18=E6,E18=E7,E18=E8,E18=E9),VLOOKUP(H18,J5:K7,2,),0)),0)</f>
        <v>0</v>
      </c>
      <c r="K18" s="38">
        <f t="shared" si="0"/>
        <v>0</v>
      </c>
      <c r="L18" s="34">
        <f>IFERROR(IF(OR(H18&lt;1,H18&gt;I18,D18=H8),0,(I18-H18)*2),0)</f>
        <v>0</v>
      </c>
    </row>
    <row r="19" spans="1:12" ht="18" customHeight="1">
      <c r="A19" s="12"/>
      <c r="B19" s="35"/>
      <c r="C19" s="36"/>
      <c r="D19" s="37" t="s">
        <v>14</v>
      </c>
      <c r="E19" s="37" t="s">
        <v>14</v>
      </c>
      <c r="F19" s="38">
        <f>VLOOKUP(E19,E$4:$F$10,2,)+VLOOKUP(D19,H$4:$I$8,2,)</f>
        <v>0</v>
      </c>
      <c r="G19" s="36"/>
      <c r="H19" s="36"/>
      <c r="I19" s="36"/>
      <c r="J19" s="38">
        <f>IFERROR(IF(OR(H19&gt;3,H19&lt;1),0,IF(OR(E19=E4,E19=E5,E19=E6,E19=E7,E19=E8,E19=E9),VLOOKUP(H19,J5:K7,2,),0)),0)</f>
        <v>0</v>
      </c>
      <c r="K19" s="38">
        <f t="shared" si="0"/>
        <v>0</v>
      </c>
      <c r="L19" s="34">
        <f>IFERROR(IF(OR(H19&lt;1,H19&gt;I19,D19=H8),0,(I19-H19)*2),0)</f>
        <v>0</v>
      </c>
    </row>
    <row r="20" spans="1:12" ht="18" customHeight="1">
      <c r="A20" s="12"/>
      <c r="B20" s="35"/>
      <c r="C20" s="36"/>
      <c r="D20" s="37" t="s">
        <v>14</v>
      </c>
      <c r="E20" s="37" t="s">
        <v>14</v>
      </c>
      <c r="F20" s="38">
        <f>VLOOKUP(E20,E$4:$F$10,2,)+VLOOKUP(D20,H$4:$I$8,2,)</f>
        <v>0</v>
      </c>
      <c r="G20" s="36"/>
      <c r="H20" s="36"/>
      <c r="I20" s="36"/>
      <c r="J20" s="38">
        <f>IFERROR(IF(OR(H20&gt;3,H20&lt;1),0,IF(OR(E20=E4,E20=E5,E20=E6,E20=E7,E20=E8,E20=E9),VLOOKUP(H20,J5:K7,2,),0)),0)</f>
        <v>0</v>
      </c>
      <c r="K20" s="38">
        <f t="shared" si="0"/>
        <v>0</v>
      </c>
      <c r="L20" s="34">
        <f>IFERROR(IF(OR(H20&lt;1,H20&gt;I20,D20=H8),0,(I20-H20)*2),0)</f>
        <v>0</v>
      </c>
    </row>
    <row r="21" spans="1:12" ht="18" customHeight="1">
      <c r="A21" s="12"/>
      <c r="B21" s="35"/>
      <c r="C21" s="36"/>
      <c r="D21" s="37" t="s">
        <v>14</v>
      </c>
      <c r="E21" s="37" t="s">
        <v>14</v>
      </c>
      <c r="F21" s="38">
        <f>VLOOKUP(E21,E$4:$F$10,2,)+VLOOKUP(D21,H$4:$I$8,2,)</f>
        <v>0</v>
      </c>
      <c r="G21" s="36"/>
      <c r="H21" s="36"/>
      <c r="I21" s="36"/>
      <c r="J21" s="38">
        <f>IFERROR(IF(OR(H21&gt;3,H21&lt;1),0,IF(OR(E21=E4,E21=E5,E21=E6,E21=E7,E21=E8,E21=E9),VLOOKUP(H21,J5:K7,2,),0)),0)</f>
        <v>0</v>
      </c>
      <c r="K21" s="38">
        <f t="shared" si="0"/>
        <v>0</v>
      </c>
      <c r="L21" s="34">
        <f>IFERROR(IF(OR(H21&lt;1,H21&gt;I21,D21=H8),0,(I21-H21)*2),0)</f>
        <v>0</v>
      </c>
    </row>
    <row r="22" spans="1:12" ht="18" customHeight="1">
      <c r="A22" s="12"/>
      <c r="B22" s="36"/>
      <c r="C22" s="36"/>
      <c r="D22" s="37" t="s">
        <v>14</v>
      </c>
      <c r="E22" s="37" t="s">
        <v>14</v>
      </c>
      <c r="F22" s="38">
        <f>VLOOKUP(E22,E$4:$F$10,2,)+VLOOKUP(D22,H$4:$I$8,2,)</f>
        <v>0</v>
      </c>
      <c r="G22" s="36"/>
      <c r="H22" s="36"/>
      <c r="I22" s="36"/>
      <c r="J22" s="38">
        <f>IFERROR(IF(OR(H22&gt;3,H22&lt;1),0,IF(OR(E22=E4,E22=E5,E22=E6,E22=E7,E22=E8,E22=E9),VLOOKUP(H22,J5:K7,2,),0)),0)</f>
        <v>0</v>
      </c>
      <c r="K22" s="38">
        <f t="shared" si="0"/>
        <v>0</v>
      </c>
      <c r="L22" s="34">
        <f>IFERROR(IF(OR(H22&lt;1,H22&gt;I22,D22=H8),0,(I22-H22)*2),0)</f>
        <v>0</v>
      </c>
    </row>
    <row r="23" spans="1:12" ht="18" customHeight="1">
      <c r="A23" s="12"/>
      <c r="B23" s="36"/>
      <c r="C23" s="36"/>
      <c r="D23" s="37" t="s">
        <v>14</v>
      </c>
      <c r="E23" s="37" t="s">
        <v>14</v>
      </c>
      <c r="F23" s="38">
        <f>VLOOKUP(E23,E$4:$F$10,2,)+VLOOKUP(D23,H$4:$I$8,2,)</f>
        <v>0</v>
      </c>
      <c r="G23" s="36"/>
      <c r="H23" s="36"/>
      <c r="I23" s="36"/>
      <c r="J23" s="38">
        <f>IFERROR(IF(OR(H23&gt;3,H23&lt;1),0,IF(OR(E23=E4,E23=E5,E23=E6,E23=E7,E23=E8,E23=E9),VLOOKUP(H23,J5:K7,2,),0)),0)</f>
        <v>0</v>
      </c>
      <c r="K23" s="38">
        <f t="shared" si="0"/>
        <v>0</v>
      </c>
      <c r="L23" s="34">
        <f>IFERROR(IF(OR(H23&lt;1,H23&gt;I23,D23=H8),0,(I23-H23)*2),0)</f>
        <v>0</v>
      </c>
    </row>
    <row r="24" spans="1:12" ht="19.5" customHeight="1">
      <c r="A24" s="12"/>
      <c r="B24" s="2" t="s">
        <v>37</v>
      </c>
      <c r="C24" s="2"/>
      <c r="D24" s="2"/>
      <c r="E24" s="2"/>
      <c r="F24" s="2"/>
      <c r="G24" s="2"/>
      <c r="H24" s="2"/>
      <c r="I24" s="2"/>
      <c r="J24" s="2"/>
      <c r="K24" s="39">
        <f>SUM(K13:K23)</f>
        <v>0</v>
      </c>
      <c r="L24" s="34"/>
    </row>
    <row r="25" spans="1:12" ht="14.25" customHeight="1">
      <c r="A25" s="12"/>
      <c r="B25" s="3"/>
      <c r="C25" s="3"/>
      <c r="D25" s="3"/>
      <c r="E25" s="3"/>
      <c r="F25" s="3"/>
      <c r="G25" s="3"/>
      <c r="H25" s="3"/>
      <c r="I25" s="3"/>
      <c r="J25" s="3"/>
      <c r="K25" s="3"/>
      <c r="L25" s="12"/>
    </row>
    <row r="26" spans="1:12" ht="14.25" customHeight="1">
      <c r="A26" s="12"/>
      <c r="B26" s="1" t="s">
        <v>38</v>
      </c>
      <c r="C26" s="1"/>
      <c r="D26" s="1"/>
      <c r="E26" s="30"/>
      <c r="F26" s="12"/>
      <c r="G26" s="12"/>
      <c r="H26" s="12"/>
      <c r="I26" s="12"/>
      <c r="J26" s="12"/>
      <c r="K26" s="12"/>
      <c r="L26" s="12"/>
    </row>
    <row r="27" spans="1:12" ht="16.5" customHeight="1">
      <c r="A27" s="12"/>
      <c r="B27" s="40"/>
      <c r="C27" s="41" t="s">
        <v>39</v>
      </c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6.5" customHeight="1">
      <c r="A28" s="12"/>
      <c r="B28" s="42"/>
      <c r="C28" s="41" t="s">
        <v>40</v>
      </c>
      <c r="D28" s="43"/>
      <c r="E28" s="12"/>
      <c r="F28" s="12"/>
      <c r="G28" s="12"/>
      <c r="H28" s="12"/>
      <c r="I28" s="12"/>
      <c r="J28" s="12"/>
      <c r="K28" s="12"/>
      <c r="L28" s="12"/>
    </row>
    <row r="29" spans="1:12" ht="16.5" customHeight="1">
      <c r="A29" s="12"/>
      <c r="B29" s="44"/>
      <c r="C29" s="41" t="s">
        <v>41</v>
      </c>
      <c r="D29" s="43"/>
      <c r="E29" s="12"/>
      <c r="F29" s="12"/>
      <c r="G29" s="12"/>
      <c r="H29" s="12"/>
      <c r="I29" s="12"/>
      <c r="J29" s="12"/>
      <c r="K29" s="12"/>
      <c r="L29" s="12"/>
    </row>
    <row r="30" spans="1:12" ht="16.5" customHeight="1">
      <c r="A30" s="12"/>
      <c r="B30" s="45"/>
      <c r="C30" s="46"/>
      <c r="D30" s="43"/>
      <c r="E30" s="12"/>
      <c r="F30" s="43"/>
      <c r="G30" s="12"/>
      <c r="H30" s="12"/>
      <c r="I30" s="12"/>
      <c r="J30" s="12"/>
      <c r="K30" s="43"/>
      <c r="L30" s="12"/>
    </row>
    <row r="31" spans="1:12" ht="14.25" customHeight="1">
      <c r="B31" s="47"/>
      <c r="C31" s="48"/>
      <c r="D31" s="49"/>
      <c r="E31" s="49"/>
      <c r="F31" s="49"/>
      <c r="G31" s="49"/>
      <c r="H31" s="49"/>
      <c r="I31" s="49"/>
      <c r="J31" s="49"/>
      <c r="K31" s="49"/>
    </row>
    <row r="32" spans="1:12" ht="14.25" customHeight="1">
      <c r="B32" s="50"/>
      <c r="C32" s="49"/>
      <c r="D32" s="49"/>
      <c r="E32" s="49"/>
      <c r="F32" s="49"/>
      <c r="G32" s="49"/>
      <c r="H32" s="49"/>
      <c r="I32" s="49"/>
      <c r="J32" s="49"/>
      <c r="K32" s="4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password="CAA1" sheet="1" objects="1" scenarios="1" selectLockedCells="1"/>
  <mergeCells count="15">
    <mergeCell ref="J10:K10"/>
    <mergeCell ref="B11:K11"/>
    <mergeCell ref="B24:J24"/>
    <mergeCell ref="B25:K25"/>
    <mergeCell ref="B26:D26"/>
    <mergeCell ref="C7:D7"/>
    <mergeCell ref="C8:D8"/>
    <mergeCell ref="C9:D9"/>
    <mergeCell ref="C10:D10"/>
    <mergeCell ref="H10:I10"/>
    <mergeCell ref="B1:K1"/>
    <mergeCell ref="D2:E2"/>
    <mergeCell ref="C4:D4"/>
    <mergeCell ref="C5:D5"/>
    <mergeCell ref="C6:D6"/>
  </mergeCells>
  <conditionalFormatting sqref="D13:D23">
    <cfRule type="cellIs" dxfId="5" priority="2" operator="equal">
      <formula>"nevybráno"</formula>
    </cfRule>
    <cfRule type="cellIs" dxfId="4" priority="3" operator="notEqual">
      <formula>"nevybráno"</formula>
    </cfRule>
  </conditionalFormatting>
  <conditionalFormatting sqref="E13:E23">
    <cfRule type="cellIs" dxfId="3" priority="4" operator="equal">
      <formula>"nevybráno"</formula>
    </cfRule>
    <cfRule type="cellIs" dxfId="2" priority="5" operator="notEqual">
      <formula>"nevybráno"</formula>
    </cfRule>
  </conditionalFormatting>
  <conditionalFormatting sqref="C6">
    <cfRule type="cellIs" dxfId="1" priority="6" operator="equal">
      <formula>"nevybráno"</formula>
    </cfRule>
  </conditionalFormatting>
  <conditionalFormatting sqref="C6">
    <cfRule type="cellIs" dxfId="0" priority="7" operator="notEqual">
      <formula>"nevybráno"</formula>
    </cfRule>
  </conditionalFormatting>
  <dataValidations count="3">
    <dataValidation type="list" allowBlank="1" sqref="D13:D23">
      <formula1>$H$4:$H$8</formula1>
      <formula2>0</formula2>
    </dataValidation>
    <dataValidation type="list" allowBlank="1" sqref="E13:E23">
      <formula1>$E$4:$E$10</formula1>
      <formula2>0</formula2>
    </dataValidation>
    <dataValidation type="list" allowBlank="1" sqref="C6">
      <formula1>$G$4:$G$7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LibreOffice/24.2.5.2$Windows_X86_64 LibreOffice_project/bffef4ea93e59bebbeaf7f431bb02b1a39ee8a59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Karel Janyška</dc:creator>
  <dc:description/>
  <cp:lastModifiedBy>karel</cp:lastModifiedBy>
  <cp:revision>2</cp:revision>
  <dcterms:created xsi:type="dcterms:W3CDTF">2018-12-30T06:55:10Z</dcterms:created>
  <dcterms:modified xsi:type="dcterms:W3CDTF">2024-10-12T07:44:51Z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